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1745" yWindow="-15" windowWidth="11745" windowHeight="124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L17" i="1" l="1"/>
  <c r="L11" i="1" l="1"/>
  <c r="L12" i="1"/>
  <c r="L13" i="1"/>
  <c r="L14" i="1"/>
  <c r="L10" i="1"/>
  <c r="E16" i="1"/>
  <c r="E17" i="1" s="1"/>
  <c r="K10" i="1"/>
  <c r="M10" i="1" s="1"/>
  <c r="F15" i="1"/>
  <c r="G15" i="1"/>
  <c r="H15" i="1"/>
  <c r="I15" i="1"/>
  <c r="J15" i="1"/>
  <c r="E15" i="1"/>
  <c r="K11" i="1"/>
  <c r="K12" i="1"/>
  <c r="K13" i="1"/>
  <c r="K14" i="1"/>
  <c r="F16" i="1"/>
  <c r="F17" i="1" s="1"/>
  <c r="G16" i="1"/>
  <c r="G17" i="1" s="1"/>
  <c r="H16" i="1"/>
  <c r="H17" i="1" s="1"/>
  <c r="I16" i="1"/>
  <c r="I17" i="1" s="1"/>
  <c r="J16" i="1"/>
  <c r="J17" i="1" s="1"/>
  <c r="D7" i="1"/>
  <c r="B10" i="1" l="1"/>
  <c r="K15" i="1"/>
  <c r="M14" i="1"/>
  <c r="B14" i="1"/>
  <c r="M13" i="1"/>
  <c r="B13" i="1"/>
  <c r="M11" i="1"/>
  <c r="B11" i="1"/>
  <c r="M12" i="1"/>
  <c r="B12" i="1"/>
</calcChain>
</file>

<file path=xl/sharedStrings.xml><?xml version="1.0" encoding="utf-8"?>
<sst xmlns="http://schemas.openxmlformats.org/spreadsheetml/2006/main" count="29" uniqueCount="29">
  <si>
    <t>順位</t>
    <rPh sb="0" eb="2">
      <t>ジュンイ</t>
    </rPh>
    <phoneticPr fontId="2"/>
  </si>
  <si>
    <t>課</t>
    <rPh sb="0" eb="1">
      <t>カ</t>
    </rPh>
    <phoneticPr fontId="2"/>
  </si>
  <si>
    <t>4月</t>
    <rPh sb="1" eb="2">
      <t>ガツ</t>
    </rPh>
    <phoneticPr fontId="2"/>
  </si>
  <si>
    <t>5月</t>
  </si>
  <si>
    <t>6月</t>
  </si>
  <si>
    <t>合計</t>
    <rPh sb="0" eb="2">
      <t>ゴウケイ</t>
    </rPh>
    <phoneticPr fontId="2"/>
  </si>
  <si>
    <t>7月</t>
  </si>
  <si>
    <t>8月</t>
  </si>
  <si>
    <t>9月</t>
  </si>
  <si>
    <t>営業1課</t>
    <rPh sb="0" eb="2">
      <t>エイギョウ</t>
    </rPh>
    <rPh sb="3" eb="4">
      <t>カ</t>
    </rPh>
    <phoneticPr fontId="2"/>
  </si>
  <si>
    <t>営業2課</t>
    <rPh sb="0" eb="2">
      <t>エイギョウ</t>
    </rPh>
    <rPh sb="3" eb="4">
      <t>カ</t>
    </rPh>
    <phoneticPr fontId="2"/>
  </si>
  <si>
    <t>営業3課</t>
    <rPh sb="0" eb="2">
      <t>エイギョウ</t>
    </rPh>
    <rPh sb="3" eb="4">
      <t>カ</t>
    </rPh>
    <phoneticPr fontId="2"/>
  </si>
  <si>
    <t>販売1課</t>
    <rPh sb="0" eb="2">
      <t>ハンバイ</t>
    </rPh>
    <rPh sb="3" eb="4">
      <t>カ</t>
    </rPh>
    <phoneticPr fontId="2"/>
  </si>
  <si>
    <t>販売2課</t>
    <rPh sb="0" eb="2">
      <t>ハンバイ</t>
    </rPh>
    <rPh sb="3" eb="4">
      <t>カ</t>
    </rPh>
    <phoneticPr fontId="2"/>
  </si>
  <si>
    <t>平均</t>
    <rPh sb="0" eb="2">
      <t>ヘイキン</t>
    </rPh>
    <phoneticPr fontId="2"/>
  </si>
  <si>
    <t>判定</t>
    <rPh sb="0" eb="2">
      <t>ハンテイ</t>
    </rPh>
    <phoneticPr fontId="2"/>
  </si>
  <si>
    <t>作成</t>
    <rPh sb="0" eb="2">
      <t>サクセイ</t>
    </rPh>
    <phoneticPr fontId="2"/>
  </si>
  <si>
    <t>課数</t>
    <rPh sb="0" eb="1">
      <t>カ</t>
    </rPh>
    <rPh sb="1" eb="2">
      <t>カズ</t>
    </rPh>
    <phoneticPr fontId="2"/>
  </si>
  <si>
    <t>対前年比</t>
    <rPh sb="0" eb="1">
      <t>タイ</t>
    </rPh>
    <rPh sb="1" eb="4">
      <t>ゼンネンヒ</t>
    </rPh>
    <phoneticPr fontId="2"/>
  </si>
  <si>
    <t>千円</t>
    <rPh sb="0" eb="2">
      <t>センエン</t>
    </rPh>
    <phoneticPr fontId="2"/>
  </si>
  <si>
    <t>ちゅうぶはなこ</t>
    <phoneticPr fontId="2"/>
  </si>
  <si>
    <t>今期売上一覧(上半期)</t>
    <rPh sb="0" eb="2">
      <t>コンキ</t>
    </rPh>
    <rPh sb="2" eb="4">
      <t>ウリアゲ</t>
    </rPh>
    <rPh sb="4" eb="6">
      <t>イチラン</t>
    </rPh>
    <rPh sb="7" eb="10">
      <t>カミハンキ</t>
    </rPh>
    <phoneticPr fontId="2"/>
  </si>
  <si>
    <t>前年実績</t>
    <rPh sb="0" eb="2">
      <t>ゼンネン</t>
    </rPh>
    <rPh sb="2" eb="4">
      <t>ジッセキ</t>
    </rPh>
    <phoneticPr fontId="2"/>
  </si>
  <si>
    <t>最大値</t>
    <rPh sb="0" eb="3">
      <t>サイダイチ</t>
    </rPh>
    <phoneticPr fontId="2"/>
  </si>
  <si>
    <t>売上</t>
    <rPh sb="0" eb="2">
      <t>ウリアゲ</t>
    </rPh>
    <phoneticPr fontId="2"/>
  </si>
  <si>
    <t>売上合計</t>
    <phoneticPr fontId="2"/>
  </si>
  <si>
    <t>目標額</t>
    <rPh sb="0" eb="2">
      <t>モクヒョウ</t>
    </rPh>
    <rPh sb="2" eb="3">
      <t>ガク</t>
    </rPh>
    <phoneticPr fontId="2"/>
  </si>
  <si>
    <t>０００－０００１</t>
    <phoneticPr fontId="2"/>
  </si>
  <si>
    <t>単位(千円)</t>
    <rPh sb="0" eb="2">
      <t>タンイ</t>
    </rPh>
    <rPh sb="3" eb="5">
      <t>センエン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</si>
</sst>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h&quot;時&quot;mm&quot;分&quot;;@"/>
  </numFmts>
  <fonts count="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>
      <alignment vertical="center"/>
    </xf>
    <xf numFmtId="0" fontId="0" fillId="0" borderId="6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vertical="center"/>
    </xf>
    <xf numFmtId="176" fontId="0" fillId="0" borderId="5" xfId="1" quotePrefix="1" applyNumberFormat="1" applyFont="1" applyBorder="1">
      <alignment vertical="center"/>
    </xf>
    <xf numFmtId="176" fontId="0" fillId="0" borderId="9" xfId="1" applyNumberFormat="1" applyFont="1" applyBorder="1">
      <alignment vertical="center"/>
    </xf>
    <xf numFmtId="176" fontId="0" fillId="0" borderId="10" xfId="1" applyNumberFormat="1" applyFont="1" applyBorder="1">
      <alignment vertical="center"/>
    </xf>
    <xf numFmtId="0" fontId="0" fillId="0" borderId="0" xfId="0" applyFont="1" applyBorder="1" applyAlignment="1">
      <alignment horizontal="distributed" vertical="center"/>
    </xf>
    <xf numFmtId="176" fontId="0" fillId="0" borderId="0" xfId="1" applyNumberFormat="1" applyFont="1" applyBorder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" xfId="0" applyFont="1" applyBorder="1" applyAlignment="1">
      <alignment horizontal="distributed" vertical="center"/>
    </xf>
    <xf numFmtId="0" fontId="0" fillId="0" borderId="4" xfId="0" applyFont="1" applyBorder="1" applyAlignment="1">
      <alignment horizontal="distributed" vertical="center"/>
    </xf>
    <xf numFmtId="0" fontId="0" fillId="0" borderId="1" xfId="0" applyFont="1" applyBorder="1" applyAlignment="1">
      <alignment horizontal="distributed" vertical="center"/>
    </xf>
    <xf numFmtId="0" fontId="0" fillId="0" borderId="10" xfId="0" applyFont="1" applyBorder="1" applyAlignment="1">
      <alignment horizontal="center" vertical="center"/>
    </xf>
    <xf numFmtId="3" fontId="0" fillId="0" borderId="0" xfId="1" applyNumberFormat="1" applyFont="1" applyBorder="1">
      <alignment vertical="center"/>
    </xf>
    <xf numFmtId="0" fontId="0" fillId="0" borderId="0" xfId="1" applyNumberFormat="1" applyFont="1">
      <alignment vertical="center"/>
    </xf>
    <xf numFmtId="0" fontId="0" fillId="0" borderId="20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Fill="1" applyAlignment="1">
      <alignment horizontal="right" vertical="center"/>
    </xf>
    <xf numFmtId="38" fontId="0" fillId="0" borderId="21" xfId="1" applyFont="1" applyBorder="1" applyAlignment="1">
      <alignment vertical="center"/>
    </xf>
    <xf numFmtId="38" fontId="0" fillId="0" borderId="18" xfId="1" applyFont="1" applyBorder="1">
      <alignment vertical="center"/>
    </xf>
    <xf numFmtId="38" fontId="0" fillId="0" borderId="2" xfId="1" applyFont="1" applyBorder="1">
      <alignment vertical="center"/>
    </xf>
    <xf numFmtId="38" fontId="0" fillId="0" borderId="11" xfId="1" quotePrefix="1" applyFont="1" applyBorder="1">
      <alignment vertical="center"/>
    </xf>
    <xf numFmtId="38" fontId="0" fillId="0" borderId="21" xfId="1" quotePrefix="1" applyFont="1" applyBorder="1">
      <alignment vertical="center"/>
    </xf>
    <xf numFmtId="38" fontId="0" fillId="0" borderId="22" xfId="1" applyFont="1" applyBorder="1" applyAlignment="1">
      <alignment vertical="center"/>
    </xf>
    <xf numFmtId="38" fontId="0" fillId="0" borderId="27" xfId="1" applyFont="1" applyBorder="1">
      <alignment vertical="center"/>
    </xf>
    <xf numFmtId="38" fontId="0" fillId="0" borderId="4" xfId="1" applyFont="1" applyBorder="1">
      <alignment vertical="center"/>
    </xf>
    <xf numFmtId="38" fontId="0" fillId="0" borderId="12" xfId="1" applyFont="1" applyBorder="1">
      <alignment vertical="center"/>
    </xf>
    <xf numFmtId="38" fontId="0" fillId="0" borderId="22" xfId="1" applyFont="1" applyBorder="1">
      <alignment vertical="center"/>
    </xf>
    <xf numFmtId="38" fontId="0" fillId="0" borderId="23" xfId="1" applyFont="1" applyBorder="1" applyAlignment="1">
      <alignment vertical="center"/>
    </xf>
    <xf numFmtId="38" fontId="0" fillId="0" borderId="28" xfId="1" applyFont="1" applyBorder="1">
      <alignment vertical="center"/>
    </xf>
    <xf numFmtId="38" fontId="0" fillId="0" borderId="1" xfId="1" applyFont="1" applyBorder="1">
      <alignment vertical="center"/>
    </xf>
    <xf numFmtId="38" fontId="0" fillId="0" borderId="13" xfId="1" applyFont="1" applyBorder="1">
      <alignment vertical="center"/>
    </xf>
    <xf numFmtId="38" fontId="0" fillId="0" borderId="23" xfId="1" applyFont="1" applyBorder="1">
      <alignment vertical="center"/>
    </xf>
    <xf numFmtId="38" fontId="0" fillId="0" borderId="17" xfId="1" applyFont="1" applyBorder="1">
      <alignment vertical="center"/>
    </xf>
    <xf numFmtId="38" fontId="0" fillId="0" borderId="31" xfId="1" applyFont="1" applyBorder="1">
      <alignment vertical="center"/>
    </xf>
    <xf numFmtId="38" fontId="0" fillId="0" borderId="9" xfId="1" applyFont="1" applyBorder="1">
      <alignment vertical="center"/>
    </xf>
    <xf numFmtId="177" fontId="0" fillId="0" borderId="0" xfId="0" applyNumberFormat="1" applyFont="1">
      <alignment vertical="center"/>
    </xf>
    <xf numFmtId="0" fontId="0" fillId="0" borderId="14" xfId="0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zoomScaleNormal="100" workbookViewId="0"/>
  </sheetViews>
  <sheetFormatPr defaultRowHeight="13.5"/>
  <cols>
    <col min="1" max="1" width="9" style="1"/>
    <col min="2" max="2" width="6.625" style="1" customWidth="1"/>
    <col min="3" max="3" width="9" style="1"/>
    <col min="4" max="4" width="9.625" style="1" customWidth="1"/>
    <col min="5" max="10" width="9" style="1"/>
    <col min="11" max="13" width="9.625" style="1" customWidth="1"/>
    <col min="14" max="16384" width="9" style="1"/>
  </cols>
  <sheetData>
    <row r="1" spans="1:13">
      <c r="A1" t="s">
        <v>27</v>
      </c>
    </row>
    <row r="2" spans="1:13">
      <c r="A2" t="s">
        <v>20</v>
      </c>
    </row>
    <row r="4" spans="1:13">
      <c r="B4" t="s">
        <v>21</v>
      </c>
    </row>
    <row r="6" spans="1:13">
      <c r="C6" s="5" t="s">
        <v>26</v>
      </c>
      <c r="D6" s="23">
        <v>2500</v>
      </c>
      <c r="E6" t="s">
        <v>19</v>
      </c>
    </row>
    <row r="7" spans="1:13" ht="14.25" thickBot="1">
      <c r="C7" s="5" t="s">
        <v>17</v>
      </c>
      <c r="D7" s="1">
        <f>COUNTA(C10:C14)</f>
        <v>5</v>
      </c>
      <c r="M7" s="26" t="s">
        <v>28</v>
      </c>
    </row>
    <row r="8" spans="1:13">
      <c r="B8" s="48" t="s">
        <v>0</v>
      </c>
      <c r="C8" s="50" t="s">
        <v>1</v>
      </c>
      <c r="D8" s="52" t="s">
        <v>22</v>
      </c>
      <c r="E8" s="56" t="s">
        <v>24</v>
      </c>
      <c r="F8" s="57"/>
      <c r="G8" s="57"/>
      <c r="H8" s="57"/>
      <c r="I8" s="57"/>
      <c r="J8" s="58"/>
      <c r="K8" s="59" t="s">
        <v>25</v>
      </c>
      <c r="L8" s="54" t="s">
        <v>23</v>
      </c>
      <c r="M8" s="46" t="s">
        <v>18</v>
      </c>
    </row>
    <row r="9" spans="1:13">
      <c r="B9" s="49"/>
      <c r="C9" s="51"/>
      <c r="D9" s="53"/>
      <c r="E9" s="16" t="s">
        <v>2</v>
      </c>
      <c r="F9" s="12" t="s">
        <v>3</v>
      </c>
      <c r="G9" s="12" t="s">
        <v>4</v>
      </c>
      <c r="H9" s="12" t="s">
        <v>6</v>
      </c>
      <c r="I9" s="12" t="s">
        <v>7</v>
      </c>
      <c r="J9" s="12" t="s">
        <v>8</v>
      </c>
      <c r="K9" s="60"/>
      <c r="L9" s="55"/>
      <c r="M9" s="47"/>
    </row>
    <row r="10" spans="1:13">
      <c r="B10" s="4">
        <f>RANK(K10,$K$10:$K$14,0)</f>
        <v>4</v>
      </c>
      <c r="C10" s="18" t="s">
        <v>9</v>
      </c>
      <c r="D10" s="27">
        <v>16000</v>
      </c>
      <c r="E10" s="28">
        <v>1100</v>
      </c>
      <c r="F10" s="29">
        <v>2900</v>
      </c>
      <c r="G10" s="29">
        <v>2000</v>
      </c>
      <c r="H10" s="29">
        <v>2600</v>
      </c>
      <c r="I10" s="29">
        <v>2300</v>
      </c>
      <c r="J10" s="29">
        <v>3100</v>
      </c>
      <c r="K10" s="30">
        <f>SUM(E10:J10)</f>
        <v>14000</v>
      </c>
      <c r="L10" s="31">
        <f>MAX(E10:J10)</f>
        <v>3100</v>
      </c>
      <c r="M10" s="7">
        <f>K10/D10</f>
        <v>0.875</v>
      </c>
    </row>
    <row r="11" spans="1:13">
      <c r="B11" s="24">
        <f>RANK(K11,$K$10:$K$14,0)</f>
        <v>1</v>
      </c>
      <c r="C11" s="19" t="s">
        <v>10</v>
      </c>
      <c r="D11" s="32">
        <v>13500</v>
      </c>
      <c r="E11" s="33">
        <v>2500</v>
      </c>
      <c r="F11" s="34">
        <v>2700</v>
      </c>
      <c r="G11" s="34">
        <v>1500</v>
      </c>
      <c r="H11" s="34">
        <v>2800</v>
      </c>
      <c r="I11" s="34">
        <v>3700</v>
      </c>
      <c r="J11" s="34">
        <v>2800</v>
      </c>
      <c r="K11" s="35">
        <f t="shared" ref="K11:K14" si="0">SUM(E11:J11)</f>
        <v>16000</v>
      </c>
      <c r="L11" s="36">
        <f t="shared" ref="L11:L14" si="1">MAX(E11:J11)</f>
        <v>3700</v>
      </c>
      <c r="M11" s="8">
        <f>K11/D11</f>
        <v>1.1851851851851851</v>
      </c>
    </row>
    <row r="12" spans="1:13">
      <c r="B12" s="24">
        <f>RANK(K12,$K$10:$K$14,0)</f>
        <v>5</v>
      </c>
      <c r="C12" s="19" t="s">
        <v>11</v>
      </c>
      <c r="D12" s="32">
        <v>12200</v>
      </c>
      <c r="E12" s="33">
        <v>1700</v>
      </c>
      <c r="F12" s="34">
        <v>2400</v>
      </c>
      <c r="G12" s="34">
        <v>1500</v>
      </c>
      <c r="H12" s="34">
        <v>1900</v>
      </c>
      <c r="I12" s="34">
        <v>1800</v>
      </c>
      <c r="J12" s="34">
        <v>2500</v>
      </c>
      <c r="K12" s="35">
        <f t="shared" si="0"/>
        <v>11800</v>
      </c>
      <c r="L12" s="36">
        <f t="shared" si="1"/>
        <v>2500</v>
      </c>
      <c r="M12" s="8">
        <f>K12/D12</f>
        <v>0.96721311475409832</v>
      </c>
    </row>
    <row r="13" spans="1:13">
      <c r="B13" s="24">
        <f>RANK(K13,$K$10:$K$14,0)</f>
        <v>2</v>
      </c>
      <c r="C13" s="19" t="s">
        <v>12</v>
      </c>
      <c r="D13" s="32">
        <v>13800</v>
      </c>
      <c r="E13" s="33">
        <v>2900</v>
      </c>
      <c r="F13" s="34">
        <v>3400</v>
      </c>
      <c r="G13" s="34">
        <v>1600</v>
      </c>
      <c r="H13" s="34">
        <v>2700</v>
      </c>
      <c r="I13" s="34">
        <v>1400</v>
      </c>
      <c r="J13" s="34">
        <v>2400</v>
      </c>
      <c r="K13" s="35">
        <f t="shared" si="0"/>
        <v>14400</v>
      </c>
      <c r="L13" s="36">
        <f t="shared" si="1"/>
        <v>3400</v>
      </c>
      <c r="M13" s="8">
        <f>K13/D13</f>
        <v>1.0434782608695652</v>
      </c>
    </row>
    <row r="14" spans="1:13" ht="14.25" thickBot="1">
      <c r="B14" s="25">
        <f>RANK(K14,$K$10:$K$14,0)</f>
        <v>3</v>
      </c>
      <c r="C14" s="20" t="s">
        <v>13</v>
      </c>
      <c r="D14" s="37">
        <v>15100</v>
      </c>
      <c r="E14" s="38">
        <v>2300</v>
      </c>
      <c r="F14" s="39">
        <v>2400</v>
      </c>
      <c r="G14" s="39">
        <v>3500</v>
      </c>
      <c r="H14" s="39">
        <v>2500</v>
      </c>
      <c r="I14" s="39">
        <v>1000</v>
      </c>
      <c r="J14" s="39">
        <v>2500</v>
      </c>
      <c r="K14" s="40">
        <f t="shared" si="0"/>
        <v>14200</v>
      </c>
      <c r="L14" s="41">
        <f t="shared" si="1"/>
        <v>3500</v>
      </c>
      <c r="M14" s="9">
        <f>K14/D14</f>
        <v>0.94039735099337751</v>
      </c>
    </row>
    <row r="15" spans="1:13" ht="14.25" thickBot="1">
      <c r="B15" s="3"/>
      <c r="C15" s="10"/>
      <c r="D15" s="13" t="s">
        <v>5</v>
      </c>
      <c r="E15" s="28">
        <f>SUM(E10:E14)</f>
        <v>10500</v>
      </c>
      <c r="F15" s="29">
        <f t="shared" ref="F15:J15" si="2">SUM(F10:F14)</f>
        <v>13800</v>
      </c>
      <c r="G15" s="29">
        <f t="shared" si="2"/>
        <v>10100</v>
      </c>
      <c r="H15" s="29">
        <f t="shared" si="2"/>
        <v>12500</v>
      </c>
      <c r="I15" s="29">
        <f t="shared" si="2"/>
        <v>10200</v>
      </c>
      <c r="J15" s="42">
        <f t="shared" si="2"/>
        <v>13300</v>
      </c>
      <c r="K15" s="43">
        <f>SUM(E15:J15)</f>
        <v>70400</v>
      </c>
      <c r="L15" s="22"/>
      <c r="M15" s="11"/>
    </row>
    <row r="16" spans="1:13">
      <c r="D16" s="14" t="s">
        <v>14</v>
      </c>
      <c r="E16" s="28">
        <f t="shared" ref="E16:J16" si="3">AVERAGE(E10:E14)</f>
        <v>2100</v>
      </c>
      <c r="F16" s="29">
        <f t="shared" si="3"/>
        <v>2760</v>
      </c>
      <c r="G16" s="29">
        <f t="shared" si="3"/>
        <v>2020</v>
      </c>
      <c r="H16" s="29">
        <f t="shared" si="3"/>
        <v>2500</v>
      </c>
      <c r="I16" s="29">
        <f t="shared" si="3"/>
        <v>2040</v>
      </c>
      <c r="J16" s="44">
        <f t="shared" si="3"/>
        <v>2660</v>
      </c>
      <c r="K16" s="3"/>
      <c r="L16" s="3"/>
      <c r="M16" s="3"/>
    </row>
    <row r="17" spans="4:13" ht="14.25" thickBot="1">
      <c r="D17" s="15" t="s">
        <v>15</v>
      </c>
      <c r="E17" s="17" t="str">
        <f t="shared" ref="E17:J17" si="4">IF(E16&gt;$D$6,"◎","×")</f>
        <v>×</v>
      </c>
      <c r="F17" s="2" t="str">
        <f t="shared" si="4"/>
        <v>◎</v>
      </c>
      <c r="G17" s="2" t="str">
        <f t="shared" si="4"/>
        <v>×</v>
      </c>
      <c r="H17" s="2" t="str">
        <f t="shared" si="4"/>
        <v>×</v>
      </c>
      <c r="I17" s="2" t="str">
        <f t="shared" si="4"/>
        <v>×</v>
      </c>
      <c r="J17" s="21" t="str">
        <f t="shared" si="4"/>
        <v>◎</v>
      </c>
      <c r="K17" s="3"/>
      <c r="L17" s="45">
        <f ca="1">NOW()</f>
        <v>41738.37092465278</v>
      </c>
      <c r="M17" s="1" t="s">
        <v>16</v>
      </c>
    </row>
    <row r="18" spans="4:13">
      <c r="D18" s="6"/>
    </row>
    <row r="19" spans="4:13">
      <c r="D19" s="6"/>
    </row>
    <row r="20" spans="4:13">
      <c r="D20" s="6"/>
    </row>
    <row r="21" spans="4:13">
      <c r="D21" s="6"/>
    </row>
    <row r="22" spans="4:13">
      <c r="D22" s="6"/>
    </row>
    <row r="23" spans="4:13">
      <c r="D23" s="6"/>
    </row>
    <row r="24" spans="4:13">
      <c r="D24" s="6"/>
    </row>
  </sheetData>
  <mergeCells count="7">
    <mergeCell ref="M8:M9"/>
    <mergeCell ref="B8:B9"/>
    <mergeCell ref="C8:C9"/>
    <mergeCell ref="D8:D9"/>
    <mergeCell ref="L8:L9"/>
    <mergeCell ref="E8:J8"/>
    <mergeCell ref="K8:K9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九州文化出版</dc:creator>
  <cp:lastModifiedBy>PMT</cp:lastModifiedBy>
  <dcterms:created xsi:type="dcterms:W3CDTF">2008-10-20T12:05:21Z</dcterms:created>
  <dcterms:modified xsi:type="dcterms:W3CDTF">2014-04-08T23:55:28Z</dcterms:modified>
</cp:coreProperties>
</file>