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55" yWindow="75" windowWidth="11745" windowHeight="124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  <c r="G13" i="1" l="1"/>
  <c r="G9" i="1"/>
  <c r="I9" i="1" s="1"/>
  <c r="J9" i="1" s="1"/>
  <c r="C15" i="1"/>
  <c r="C16" i="1"/>
  <c r="D15" i="1"/>
  <c r="E15" i="1"/>
  <c r="F15" i="1"/>
  <c r="I13" i="1" l="1"/>
  <c r="J13" i="1" s="1"/>
  <c r="G15" i="1"/>
  <c r="J6" i="1"/>
  <c r="G10" i="1"/>
  <c r="I10" i="1" s="1"/>
  <c r="J10" i="1" s="1"/>
  <c r="G11" i="1"/>
  <c r="I11" i="1" s="1"/>
  <c r="J11" i="1" s="1"/>
  <c r="G12" i="1"/>
  <c r="I12" i="1" s="1"/>
  <c r="J12" i="1" s="1"/>
  <c r="G14" i="1"/>
  <c r="I14" i="1" s="1"/>
  <c r="J14" i="1" s="1"/>
  <c r="C17" i="1"/>
  <c r="D17" i="1"/>
  <c r="E17" i="1"/>
  <c r="F17" i="1"/>
  <c r="D16" i="1"/>
  <c r="E16" i="1"/>
  <c r="F16" i="1"/>
  <c r="K11" i="1" l="1"/>
  <c r="K13" i="1"/>
  <c r="K9" i="1"/>
  <c r="K14" i="1"/>
  <c r="K12" i="1"/>
  <c r="K10" i="1"/>
</calcChain>
</file>

<file path=xl/sharedStrings.xml><?xml version="1.0" encoding="utf-8"?>
<sst xmlns="http://schemas.openxmlformats.org/spreadsheetml/2006/main" count="27" uniqueCount="27">
  <si>
    <t>グリルパン</t>
    <phoneticPr fontId="2"/>
  </si>
  <si>
    <t>電波時計</t>
    <rPh sb="0" eb="2">
      <t>デンパ</t>
    </rPh>
    <rPh sb="2" eb="4">
      <t>ドケイ</t>
    </rPh>
    <phoneticPr fontId="2"/>
  </si>
  <si>
    <t>歩数計</t>
    <rPh sb="0" eb="2">
      <t>ホスウ</t>
    </rPh>
    <rPh sb="2" eb="3">
      <t>ケイ</t>
    </rPh>
    <phoneticPr fontId="2"/>
  </si>
  <si>
    <t>第1週</t>
    <rPh sb="0" eb="1">
      <t>ダイ</t>
    </rPh>
    <rPh sb="2" eb="3">
      <t>シュウ</t>
    </rPh>
    <phoneticPr fontId="2"/>
  </si>
  <si>
    <t>第2週</t>
    <rPh sb="0" eb="1">
      <t>ダイ</t>
    </rPh>
    <rPh sb="2" eb="3">
      <t>シュウ</t>
    </rPh>
    <phoneticPr fontId="2"/>
  </si>
  <si>
    <t>第3週</t>
    <rPh sb="0" eb="1">
      <t>ダイ</t>
    </rPh>
    <rPh sb="2" eb="3">
      <t>シュウ</t>
    </rPh>
    <phoneticPr fontId="2"/>
  </si>
  <si>
    <t>第4週</t>
    <rPh sb="0" eb="1">
      <t>ダイ</t>
    </rPh>
    <rPh sb="2" eb="3">
      <t>シュウ</t>
    </rPh>
    <phoneticPr fontId="2"/>
  </si>
  <si>
    <t>順位</t>
    <rPh sb="0" eb="2">
      <t>ジュンイ</t>
    </rPh>
    <phoneticPr fontId="2"/>
  </si>
  <si>
    <t>きゅうしゅうはなこ</t>
    <phoneticPr fontId="2"/>
  </si>
  <si>
    <t>判定</t>
    <rPh sb="0" eb="2">
      <t>ハンテイ</t>
    </rPh>
    <phoneticPr fontId="2"/>
  </si>
  <si>
    <t>最大値</t>
    <rPh sb="0" eb="3">
      <t>サイダイチ</t>
    </rPh>
    <phoneticPr fontId="2"/>
  </si>
  <si>
    <t>最小値</t>
    <rPh sb="0" eb="3">
      <t>サイショウチ</t>
    </rPh>
    <phoneticPr fontId="2"/>
  </si>
  <si>
    <t>合計(人)</t>
    <rPh sb="0" eb="2">
      <t>ゴウケイ</t>
    </rPh>
    <rPh sb="3" eb="4">
      <t>ヒト</t>
    </rPh>
    <phoneticPr fontId="2"/>
  </si>
  <si>
    <t>応募数(人)</t>
    <rPh sb="0" eb="2">
      <t>オウボ</t>
    </rPh>
    <rPh sb="2" eb="3">
      <t>スウ</t>
    </rPh>
    <rPh sb="4" eb="5">
      <t>ヒト</t>
    </rPh>
    <phoneticPr fontId="2"/>
  </si>
  <si>
    <t>集計</t>
    <rPh sb="0" eb="2">
      <t>シュウケイ</t>
    </rPh>
    <phoneticPr fontId="2"/>
  </si>
  <si>
    <t>景品名</t>
    <rPh sb="0" eb="2">
      <t>ケイヒン</t>
    </rPh>
    <rPh sb="2" eb="3">
      <t>メイ</t>
    </rPh>
    <phoneticPr fontId="2"/>
  </si>
  <si>
    <t>景品</t>
    <rPh sb="0" eb="2">
      <t>ケイヒン</t>
    </rPh>
    <phoneticPr fontId="2"/>
  </si>
  <si>
    <t>在庫数</t>
    <phoneticPr fontId="2"/>
  </si>
  <si>
    <t>(人分)</t>
    <rPh sb="2" eb="3">
      <t>ブン</t>
    </rPh>
    <phoneticPr fontId="2"/>
  </si>
  <si>
    <t>在庫率</t>
    <rPh sb="0" eb="3">
      <t>ザイコリツ</t>
    </rPh>
    <phoneticPr fontId="2"/>
  </si>
  <si>
    <t>合計(人)</t>
    <rPh sb="3" eb="4">
      <t>ニン</t>
    </rPh>
    <phoneticPr fontId="2"/>
  </si>
  <si>
    <t>応募数</t>
    <rPh sb="0" eb="2">
      <t>オウボ</t>
    </rPh>
    <rPh sb="2" eb="3">
      <t>スウ</t>
    </rPh>
    <phoneticPr fontId="2"/>
  </si>
  <si>
    <t>図書券</t>
    <rPh sb="0" eb="3">
      <t>トショケン</t>
    </rPh>
    <phoneticPr fontId="2"/>
  </si>
  <si>
    <t>電子辞書</t>
    <rPh sb="0" eb="2">
      <t>デンシ</t>
    </rPh>
    <rPh sb="2" eb="4">
      <t>ジショ</t>
    </rPh>
    <phoneticPr fontId="2"/>
  </si>
  <si>
    <t>０００－０００１</t>
    <phoneticPr fontId="2"/>
  </si>
  <si>
    <t>ポイント還元キャンペーン応募数一覧</t>
    <rPh sb="4" eb="6">
      <t>カンゲン</t>
    </rPh>
    <rPh sb="12" eb="14">
      <t>オウボ</t>
    </rPh>
    <rPh sb="14" eb="15">
      <t>スウ</t>
    </rPh>
    <rPh sb="15" eb="17">
      <t>イチラン</t>
    </rPh>
    <phoneticPr fontId="2"/>
  </si>
  <si>
    <t>加湿器</t>
    <rPh sb="0" eb="2">
      <t>カシツ</t>
    </rPh>
    <rPh sb="2" eb="3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</si>
</sst>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[$-409]h:mm\ AM/PM;@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0" fillId="0" borderId="2" xfId="1" applyNumberFormat="1" applyFont="1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3" xfId="1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6" xfId="0" applyBorder="1">
      <alignment vertical="center"/>
    </xf>
    <xf numFmtId="0" fontId="0" fillId="0" borderId="19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1" applyNumberFormat="1" applyFont="1" applyBorder="1">
      <alignment vertical="center"/>
    </xf>
    <xf numFmtId="0" fontId="0" fillId="0" borderId="21" xfId="0" applyBorder="1" applyAlignment="1">
      <alignment horizontal="right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>
      <alignment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177" fontId="0" fillId="0" borderId="0" xfId="0" applyNumberFormat="1">
      <alignment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/>
  </sheetViews>
  <sheetFormatPr defaultRowHeight="13.5"/>
  <cols>
    <col min="2" max="2" width="12.625" customWidth="1"/>
    <col min="10" max="10" width="9" customWidth="1"/>
    <col min="11" max="11" width="6.625" customWidth="1"/>
  </cols>
  <sheetData>
    <row r="1" spans="1:12">
      <c r="A1" t="s">
        <v>24</v>
      </c>
    </row>
    <row r="2" spans="1:12">
      <c r="A2" t="s">
        <v>8</v>
      </c>
    </row>
    <row r="4" spans="1:12">
      <c r="B4" t="s">
        <v>25</v>
      </c>
    </row>
    <row r="6" spans="1:12" ht="14.25" thickBot="1">
      <c r="B6" s="47">
        <f ca="1">NOW()</f>
        <v>41738.373905208333</v>
      </c>
      <c r="C6" t="s">
        <v>14</v>
      </c>
      <c r="J6" s="1">
        <f>COUNTA(B9:B14)</f>
        <v>6</v>
      </c>
      <c r="K6" t="s">
        <v>16</v>
      </c>
    </row>
    <row r="7" spans="1:12">
      <c r="B7" s="48" t="s">
        <v>15</v>
      </c>
      <c r="C7" s="48" t="s">
        <v>13</v>
      </c>
      <c r="D7" s="55"/>
      <c r="E7" s="55"/>
      <c r="F7" s="56"/>
      <c r="G7" s="35" t="s">
        <v>21</v>
      </c>
      <c r="H7" s="32" t="s">
        <v>17</v>
      </c>
      <c r="I7" s="52" t="s">
        <v>19</v>
      </c>
      <c r="J7" s="50" t="s">
        <v>9</v>
      </c>
      <c r="K7" s="54" t="s">
        <v>7</v>
      </c>
    </row>
    <row r="8" spans="1:12">
      <c r="B8" s="49"/>
      <c r="C8" s="13" t="s">
        <v>3</v>
      </c>
      <c r="D8" s="33" t="s">
        <v>4</v>
      </c>
      <c r="E8" s="33" t="s">
        <v>5</v>
      </c>
      <c r="F8" s="38" t="s">
        <v>6</v>
      </c>
      <c r="G8" s="36" t="s">
        <v>20</v>
      </c>
      <c r="H8" s="34" t="s">
        <v>18</v>
      </c>
      <c r="I8" s="53"/>
      <c r="J8" s="51"/>
      <c r="K8" s="54"/>
    </row>
    <row r="9" spans="1:12">
      <c r="B9" s="26" t="s">
        <v>26</v>
      </c>
      <c r="C9" s="17">
        <v>120</v>
      </c>
      <c r="D9" s="3">
        <v>180</v>
      </c>
      <c r="E9" s="3">
        <v>330</v>
      </c>
      <c r="F9" s="39">
        <v>290</v>
      </c>
      <c r="G9" s="7">
        <f t="shared" ref="G9:G15" si="0">SUM(C9:F9)</f>
        <v>920</v>
      </c>
      <c r="H9" s="3">
        <v>800</v>
      </c>
      <c r="I9" s="9">
        <f>H9/G9</f>
        <v>0.86956521739130432</v>
      </c>
      <c r="J9" s="14" t="str">
        <f>IF(I9&lt;1,"補充","◎")</f>
        <v>補充</v>
      </c>
      <c r="K9" s="12">
        <f t="shared" ref="K9:K14" si="1">RANK(G9,$G$9:$G$14,0)</f>
        <v>6</v>
      </c>
    </row>
    <row r="10" spans="1:12">
      <c r="B10" s="27" t="s">
        <v>0</v>
      </c>
      <c r="C10" s="19">
        <v>230</v>
      </c>
      <c r="D10" s="2">
        <v>180</v>
      </c>
      <c r="E10" s="2">
        <v>370</v>
      </c>
      <c r="F10" s="40">
        <v>220</v>
      </c>
      <c r="G10" s="8">
        <f t="shared" si="0"/>
        <v>1000</v>
      </c>
      <c r="H10" s="2">
        <v>1000</v>
      </c>
      <c r="I10" s="10">
        <f t="shared" ref="I10:I14" si="2">H10/G10</f>
        <v>1</v>
      </c>
      <c r="J10" s="15" t="str">
        <f t="shared" ref="J10:J14" si="3">IF(I10&lt;1,"補充","◎")</f>
        <v>◎</v>
      </c>
      <c r="K10" s="13">
        <f t="shared" si="1"/>
        <v>4</v>
      </c>
    </row>
    <row r="11" spans="1:12">
      <c r="B11" s="27" t="s">
        <v>1</v>
      </c>
      <c r="C11" s="19">
        <v>430</v>
      </c>
      <c r="D11" s="2">
        <v>540</v>
      </c>
      <c r="E11" s="2">
        <v>160</v>
      </c>
      <c r="F11" s="40">
        <v>570</v>
      </c>
      <c r="G11" s="8">
        <f t="shared" si="0"/>
        <v>1700</v>
      </c>
      <c r="H11" s="2">
        <v>1500</v>
      </c>
      <c r="I11" s="10">
        <f t="shared" si="2"/>
        <v>0.88235294117647056</v>
      </c>
      <c r="J11" s="15" t="str">
        <f t="shared" si="3"/>
        <v>補充</v>
      </c>
      <c r="K11" s="13">
        <f t="shared" si="1"/>
        <v>1</v>
      </c>
    </row>
    <row r="12" spans="1:12">
      <c r="B12" s="27" t="s">
        <v>22</v>
      </c>
      <c r="C12" s="19">
        <v>470</v>
      </c>
      <c r="D12" s="2">
        <v>350</v>
      </c>
      <c r="E12" s="2">
        <v>490</v>
      </c>
      <c r="F12" s="40">
        <v>180</v>
      </c>
      <c r="G12" s="8">
        <f t="shared" si="0"/>
        <v>1490</v>
      </c>
      <c r="H12" s="2">
        <v>2000</v>
      </c>
      <c r="I12" s="10">
        <f t="shared" si="2"/>
        <v>1.3422818791946309</v>
      </c>
      <c r="J12" s="15" t="str">
        <f t="shared" si="3"/>
        <v>◎</v>
      </c>
      <c r="K12" s="13">
        <f t="shared" si="1"/>
        <v>2</v>
      </c>
    </row>
    <row r="13" spans="1:12">
      <c r="B13" s="43" t="s">
        <v>23</v>
      </c>
      <c r="C13" s="44">
        <v>360</v>
      </c>
      <c r="D13" s="45">
        <v>290</v>
      </c>
      <c r="E13" s="45">
        <v>410</v>
      </c>
      <c r="F13" s="46">
        <v>260</v>
      </c>
      <c r="G13" s="8">
        <f t="shared" si="0"/>
        <v>1320</v>
      </c>
      <c r="H13" s="45">
        <v>1400</v>
      </c>
      <c r="I13" s="10">
        <f t="shared" si="2"/>
        <v>1.0606060606060606</v>
      </c>
      <c r="J13" s="15" t="str">
        <f t="shared" si="3"/>
        <v>◎</v>
      </c>
      <c r="K13" s="13">
        <f t="shared" si="1"/>
        <v>3</v>
      </c>
    </row>
    <row r="14" spans="1:12" ht="14.25" thickBot="1">
      <c r="B14" s="28" t="s">
        <v>2</v>
      </c>
      <c r="C14" s="20">
        <v>270</v>
      </c>
      <c r="D14" s="4">
        <v>150</v>
      </c>
      <c r="E14" s="4">
        <v>220</v>
      </c>
      <c r="F14" s="41">
        <v>340</v>
      </c>
      <c r="G14" s="6">
        <f t="shared" si="0"/>
        <v>980</v>
      </c>
      <c r="H14" s="4">
        <v>1000</v>
      </c>
      <c r="I14" s="11">
        <f t="shared" si="2"/>
        <v>1.0204081632653061</v>
      </c>
      <c r="J14" s="16" t="str">
        <f t="shared" si="3"/>
        <v>◎</v>
      </c>
      <c r="K14" s="13">
        <f t="shared" si="1"/>
        <v>5</v>
      </c>
    </row>
    <row r="15" spans="1:12" ht="14.25" thickBot="1">
      <c r="B15" s="29" t="s">
        <v>12</v>
      </c>
      <c r="C15" s="30">
        <f>SUM(C9:C14)</f>
        <v>1880</v>
      </c>
      <c r="D15" s="31">
        <f t="shared" ref="D15:F15" si="4">SUM(D9:D14)</f>
        <v>1690</v>
      </c>
      <c r="E15" s="31">
        <f t="shared" si="4"/>
        <v>1980</v>
      </c>
      <c r="F15" s="42">
        <f t="shared" si="4"/>
        <v>1860</v>
      </c>
      <c r="G15" s="37">
        <f t="shared" si="0"/>
        <v>7410</v>
      </c>
      <c r="H15" s="22"/>
      <c r="I15" s="22"/>
      <c r="J15" s="23"/>
      <c r="L15" s="24"/>
    </row>
    <row r="16" spans="1:12">
      <c r="B16" s="25" t="s">
        <v>10</v>
      </c>
      <c r="C16" s="17">
        <f>MAX(C9:C14)</f>
        <v>470</v>
      </c>
      <c r="D16" s="3">
        <f>MAX(D9:D14)</f>
        <v>540</v>
      </c>
      <c r="E16" s="3">
        <f>MAX(E9:E14)</f>
        <v>490</v>
      </c>
      <c r="F16" s="18">
        <f>MAX(F9:F14)</f>
        <v>570</v>
      </c>
    </row>
    <row r="17" spans="2:6" ht="14.25" thickBot="1">
      <c r="B17" s="21" t="s">
        <v>11</v>
      </c>
      <c r="C17" s="20">
        <f>MIN(C9:C14)</f>
        <v>120</v>
      </c>
      <c r="D17" s="4">
        <f>MIN(D9:D14)</f>
        <v>150</v>
      </c>
      <c r="E17" s="4">
        <f>MIN(E9:E14)</f>
        <v>160</v>
      </c>
      <c r="F17" s="5">
        <f>MIN(F9:F14)</f>
        <v>180</v>
      </c>
    </row>
  </sheetData>
  <mergeCells count="5">
    <mergeCell ref="B7:B8"/>
    <mergeCell ref="J7:J8"/>
    <mergeCell ref="I7:I8"/>
    <mergeCell ref="K7:K8"/>
    <mergeCell ref="C7:F7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PMT</cp:lastModifiedBy>
  <dcterms:created xsi:type="dcterms:W3CDTF">2009-10-27T00:57:12Z</dcterms:created>
  <dcterms:modified xsi:type="dcterms:W3CDTF">2014-04-09T00:34:53Z</dcterms:modified>
</cp:coreProperties>
</file>